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015" tabRatio="598" activeTab="0"/>
  </bookViews>
  <sheets>
    <sheet name="Pháp luậ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<sst xmlns="http://schemas.openxmlformats.org/spreadsheetml/2006/main" count="33" uniqueCount="33">
  <si>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Stt</t>
  </si>
  <si>
    <t>Họ và tên</t>
  </si>
  <si>
    <t>Ngày sinh</t>
  </si>
  <si>
    <t>BẢNG ĐIỂM HỌC PHẦN</t>
  </si>
  <si>
    <t>HS1</t>
  </si>
  <si>
    <t>HS2</t>
  </si>
  <si>
    <t>Ghi 
chú</t>
  </si>
  <si>
    <t xml:space="preserve"> Điểm</t>
  </si>
  <si>
    <t>Kiểm tra</t>
  </si>
  <si>
    <t xml:space="preserve">TB
KT
</t>
  </si>
  <si>
    <t>Hệ trung cấp</t>
  </si>
  <si>
    <t>SỞ LĐ TB&amp;XH THỪA THIÊN HuẾ</t>
  </si>
  <si>
    <t>Thang điểm 10</t>
  </si>
  <si>
    <t>Thang điểm 4</t>
  </si>
  <si>
    <t>Điểm
chữ</t>
  </si>
  <si>
    <t>Điểm
số</t>
  </si>
  <si>
    <t xml:space="preserve"> Điểm
thi</t>
  </si>
  <si>
    <t>Điểm môn học</t>
  </si>
  <si>
    <t>Lê Văn</t>
  </si>
  <si>
    <t>Duy</t>
  </si>
  <si>
    <t>Lưu Thế</t>
  </si>
  <si>
    <t>Kiệt</t>
  </si>
  <si>
    <t>Trần Quốc</t>
  </si>
  <si>
    <t>Vĩ</t>
  </si>
  <si>
    <t>Nguyễn</t>
  </si>
  <si>
    <t>Vũ</t>
  </si>
  <si>
    <t xml:space="preserve">Trần Kim </t>
  </si>
  <si>
    <t>Hảo</t>
  </si>
  <si>
    <t>17/01/2000</t>
  </si>
  <si>
    <t>Lớp:  K13-THUD-A1- Niên khóa: 2019-2020</t>
  </si>
  <si>
    <t>Học phần: Pháp luật</t>
  </si>
  <si>
    <t>Số TC:3</t>
  </si>
  <si>
    <t>TRƯỜNG CAO ĐẲNG  ÂU LẠC HUẾ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</si>
</sst>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[$-409]dddd\,\ mmmm\ dd\,\ yyyy"/>
    <numFmt numFmtId="179" formatCode="00"/>
    <numFmt numFmtId="180" formatCode="[$-42A]dd\ mmmm\ yyyy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8" fillId="0" borderId="12" xfId="44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12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/>
    </xf>
    <xf numFmtId="44" fontId="8" fillId="0" borderId="0" xfId="44" applyFont="1" applyAlignment="1">
      <alignment/>
    </xf>
    <xf numFmtId="177" fontId="5" fillId="0" borderId="12" xfId="57" applyNumberFormat="1" applyFont="1" applyFill="1" applyBorder="1" applyAlignment="1">
      <alignment horizontal="center" vertical="center"/>
      <protection/>
    </xf>
    <xf numFmtId="177" fontId="8" fillId="0" borderId="12" xfId="57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/>
    </xf>
    <xf numFmtId="177" fontId="5" fillId="33" borderId="12" xfId="57" applyNumberFormat="1" applyFont="1" applyFill="1" applyBorder="1" applyAlignment="1">
      <alignment horizontal="center" vertical="center"/>
      <protection/>
    </xf>
    <xf numFmtId="177" fontId="5" fillId="33" borderId="12" xfId="0" applyNumberFormat="1" applyFont="1" applyFill="1" applyBorder="1" applyAlignment="1">
      <alignment horizontal="center" vertical="center"/>
    </xf>
    <xf numFmtId="177" fontId="8" fillId="33" borderId="12" xfId="57" applyNumberFormat="1" applyFont="1" applyFill="1" applyBorder="1" applyAlignment="1">
      <alignment horizontal="center" vertical="center"/>
      <protection/>
    </xf>
    <xf numFmtId="177" fontId="5" fillId="33" borderId="12" xfId="0" applyNumberFormat="1" applyFont="1" applyFill="1" applyBorder="1" applyAlignment="1">
      <alignment vertical="center"/>
    </xf>
    <xf numFmtId="177" fontId="5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4" fontId="2" fillId="33" borderId="12" xfId="0" applyNumberFormat="1" applyFont="1" applyFill="1" applyBorder="1" applyAlignment="1" quotePrefix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44" fontId="8" fillId="0" borderId="12" xfId="44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4" fontId="8" fillId="0" borderId="16" xfId="44" applyFont="1" applyBorder="1" applyAlignment="1">
      <alignment horizontal="center" vertical="center" wrapText="1"/>
    </xf>
    <xf numFmtId="44" fontId="8" fillId="0" borderId="13" xfId="44" applyFont="1" applyBorder="1" applyAlignment="1">
      <alignment horizontal="center" vertical="center" wrapText="1"/>
    </xf>
    <xf numFmtId="44" fontId="8" fillId="0" borderId="17" xfId="44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304800"/>
    <xdr:sp>
      <xdr:nvSpPr>
        <xdr:cNvPr id="1" name="AutoShape 1" descr="9k="/>
        <xdr:cNvSpPr>
          <a:spLocks noChangeAspect="1"/>
        </xdr:cNvSpPr>
      </xdr:nvSpPr>
      <xdr:spPr>
        <a:xfrm>
          <a:off x="1514475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2" name="AutoShape 2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1514475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5" name="AutoShape 5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6" name="AutoShape 6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7" name="AutoShape 7" descr="9k="/>
        <xdr:cNvSpPr>
          <a:spLocks noChangeAspect="1"/>
        </xdr:cNvSpPr>
      </xdr:nvSpPr>
      <xdr:spPr>
        <a:xfrm>
          <a:off x="1514475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9" name="AutoShape 9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10" name="AutoShape 10" descr="9k="/>
        <xdr:cNvSpPr>
          <a:spLocks noChangeAspect="1"/>
        </xdr:cNvSpPr>
      </xdr:nvSpPr>
      <xdr:spPr>
        <a:xfrm>
          <a:off x="1514475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11" name="AutoShape 11" descr="9k="/>
        <xdr:cNvSpPr>
          <a:spLocks noChangeAspect="1"/>
        </xdr:cNvSpPr>
      </xdr:nvSpPr>
      <xdr:spPr>
        <a:xfrm>
          <a:off x="30480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12" name="AutoShape 12" descr="9k="/>
        <xdr:cNvSpPr>
          <a:spLocks noChangeAspect="1"/>
        </xdr:cNvSpPr>
      </xdr:nvSpPr>
      <xdr:spPr>
        <a:xfrm>
          <a:off x="0" y="40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866775</xdr:colOff>
      <xdr:row>1</xdr:row>
      <xdr:rowOff>190500</xdr:rowOff>
    </xdr:from>
    <xdr:to>
      <xdr:col>3</xdr:col>
      <xdr:colOff>619125</xdr:colOff>
      <xdr:row>2</xdr:row>
      <xdr:rowOff>0</xdr:rowOff>
    </xdr:to>
    <xdr:sp>
      <xdr:nvSpPr>
        <xdr:cNvPr id="13" name="Straight Connector 2"/>
        <xdr:cNvSpPr>
          <a:spLocks/>
        </xdr:cNvSpPr>
      </xdr:nvSpPr>
      <xdr:spPr>
        <a:xfrm>
          <a:off x="1171575" y="390525"/>
          <a:ext cx="147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7.7109375" style="0" bestFit="1" customWidth="1"/>
    <col min="4" max="4" width="14.00390625" style="0" customWidth="1"/>
    <col min="5" max="5" width="5.00390625" style="0" customWidth="1"/>
    <col min="6" max="6" width="5.28125" style="0" customWidth="1"/>
    <col min="7" max="7" width="5.57421875" style="0" customWidth="1"/>
    <col min="8" max="8" width="6.28125" style="0" customWidth="1"/>
    <col min="9" max="9" width="6.421875" style="0" customWidth="1"/>
    <col min="10" max="12" width="8.57421875" style="0" customWidth="1"/>
    <col min="13" max="13" width="6.28125" style="0" customWidth="1"/>
  </cols>
  <sheetData>
    <row r="1" spans="1:14" ht="15.75">
      <c r="A1" s="62" t="s">
        <v>11</v>
      </c>
      <c r="B1" s="62"/>
      <c r="C1" s="62"/>
      <c r="D1" s="62"/>
      <c r="E1" s="62"/>
      <c r="F1" s="62"/>
      <c r="G1" s="62"/>
      <c r="H1" s="63" t="s">
        <v>3</v>
      </c>
      <c r="I1" s="63"/>
      <c r="J1" s="63"/>
      <c r="K1" s="63"/>
      <c r="L1" s="63"/>
      <c r="M1" s="2"/>
      <c r="N1" s="1"/>
    </row>
    <row r="2" spans="1:14" ht="15.7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2"/>
      <c r="N2" s="6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48" t="s">
        <v>30</v>
      </c>
      <c r="B4" s="48"/>
      <c r="C4" s="48"/>
      <c r="D4" s="48"/>
      <c r="E4" s="48"/>
      <c r="F4" s="48" t="s">
        <v>31</v>
      </c>
      <c r="G4" s="48"/>
      <c r="H4" s="48"/>
      <c r="I4" s="48"/>
      <c r="J4" s="48"/>
      <c r="K4" s="48"/>
      <c r="L4" s="48"/>
      <c r="M4" s="5"/>
      <c r="N4" s="1"/>
    </row>
    <row r="5" spans="1:16" ht="15.75">
      <c r="A5" s="48"/>
      <c r="B5" s="48"/>
      <c r="C5" s="48"/>
      <c r="D5" s="48"/>
      <c r="E5" s="48"/>
      <c r="F5" s="48" t="s">
        <v>29</v>
      </c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4" ht="15.75">
      <c r="A6" s="1"/>
      <c r="B6" s="1"/>
      <c r="C6" s="1"/>
      <c r="D6" s="1"/>
      <c r="E6" s="1"/>
      <c r="F6" s="48" t="s">
        <v>10</v>
      </c>
      <c r="G6" s="48"/>
      <c r="H6" s="48"/>
      <c r="I6" s="48"/>
      <c r="J6" s="48"/>
      <c r="K6" s="48"/>
      <c r="L6" s="48"/>
      <c r="M6" s="5"/>
      <c r="N6" s="1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0.25" customHeight="1">
      <c r="A8" s="49" t="s">
        <v>0</v>
      </c>
      <c r="B8" s="50" t="s">
        <v>1</v>
      </c>
      <c r="C8" s="51"/>
      <c r="D8" s="49" t="s">
        <v>2</v>
      </c>
      <c r="E8" s="56" t="s">
        <v>7</v>
      </c>
      <c r="F8" s="57"/>
      <c r="G8" s="57"/>
      <c r="H8" s="57"/>
      <c r="I8" s="57"/>
      <c r="J8" s="58" t="s">
        <v>17</v>
      </c>
      <c r="K8" s="59"/>
      <c r="L8" s="60"/>
      <c r="M8" s="45" t="s">
        <v>6</v>
      </c>
      <c r="N8" s="3"/>
    </row>
    <row r="9" spans="1:14" ht="18" customHeight="1">
      <c r="A9" s="49"/>
      <c r="B9" s="52"/>
      <c r="C9" s="53"/>
      <c r="D9" s="49"/>
      <c r="E9" s="61" t="s">
        <v>8</v>
      </c>
      <c r="F9" s="61"/>
      <c r="G9" s="61"/>
      <c r="H9" s="61"/>
      <c r="I9" s="42" t="s">
        <v>16</v>
      </c>
      <c r="J9" s="44" t="s">
        <v>12</v>
      </c>
      <c r="K9" s="44" t="s">
        <v>13</v>
      </c>
      <c r="L9" s="44"/>
      <c r="M9" s="49"/>
      <c r="N9" s="3"/>
    </row>
    <row r="10" spans="1:14" ht="42.75">
      <c r="A10" s="49"/>
      <c r="B10" s="54"/>
      <c r="C10" s="55"/>
      <c r="D10" s="49"/>
      <c r="E10" s="8" t="s">
        <v>4</v>
      </c>
      <c r="F10" s="45" t="s">
        <v>5</v>
      </c>
      <c r="G10" s="45"/>
      <c r="H10" s="7" t="s">
        <v>9</v>
      </c>
      <c r="I10" s="43"/>
      <c r="J10" s="44"/>
      <c r="K10" s="13" t="s">
        <v>14</v>
      </c>
      <c r="L10" s="13" t="s">
        <v>15</v>
      </c>
      <c r="M10" s="49"/>
      <c r="N10" s="3"/>
    </row>
    <row r="11" spans="1:14" s="12" customFormat="1" ht="20.25" customHeight="1">
      <c r="A11" s="9">
        <v>1</v>
      </c>
      <c r="B11" s="23" t="s">
        <v>18</v>
      </c>
      <c r="C11" s="24" t="s">
        <v>19</v>
      </c>
      <c r="D11" s="25">
        <v>37103</v>
      </c>
      <c r="E11" s="26">
        <v>9</v>
      </c>
      <c r="F11" s="26">
        <v>9</v>
      </c>
      <c r="G11" s="11"/>
      <c r="H11" s="21">
        <f>ROUND((E11+F11*2)/3,1)</f>
        <v>9</v>
      </c>
      <c r="I11" s="10">
        <v>5</v>
      </c>
      <c r="J11" s="22">
        <f>ROUND((H11*0.4+I11*0.6),1)</f>
        <v>6.6</v>
      </c>
      <c r="K11" s="14" t="str">
        <f>IF(J11&gt;=8.5,"A",IF(J11&gt;=7.8,"B+",IF(J11&gt;=7,"B",IF(J11&gt;=6.3,"C+",IF(J11&gt;=5.5,"C",IF(J11&gt;=4.8,"D+",IF(J11&gt;=4,"D",IF(J11&gt;=3,"F+","F"))))))))</f>
        <v>C+</v>
      </c>
      <c r="L11" s="14" t="str">
        <f>IF(K11="A","4,0",IF(K11="B+","3,5",IF(K11="B","3,0",IF(K11="C+","2,5",IF(K11="C","2,0",IF(K11="D+","1,5",IF(K11="D","1,0",IF(K11="F+","0,5","0,0"))))))))</f>
        <v>2,5</v>
      </c>
      <c r="M11" s="16"/>
      <c r="N11" s="15" t="str">
        <f>IF(L11&gt;="1,0","ĐẠT",IF(L11&lt;"1,0","HỎNG",))</f>
        <v>ĐẠT</v>
      </c>
    </row>
    <row r="12" spans="1:14" s="12" customFormat="1" ht="20.25" customHeight="1">
      <c r="A12" s="9">
        <v>2</v>
      </c>
      <c r="B12" s="23" t="s">
        <v>20</v>
      </c>
      <c r="C12" s="24" t="s">
        <v>21</v>
      </c>
      <c r="D12" s="25">
        <v>38338</v>
      </c>
      <c r="E12" s="26">
        <v>8</v>
      </c>
      <c r="F12" s="26">
        <v>8</v>
      </c>
      <c r="G12" s="11"/>
      <c r="H12" s="21">
        <f>ROUND((E12+F12*2)/3,1)</f>
        <v>8</v>
      </c>
      <c r="I12" s="10">
        <v>5</v>
      </c>
      <c r="J12" s="22">
        <f>ROUND((H12*0.4+I12*0.6),1)</f>
        <v>6.2</v>
      </c>
      <c r="K12" s="14" t="str">
        <f>IF(J12&gt;=8.5,"A",IF(J12&gt;=7.8,"B+",IF(J12&gt;=7,"B",IF(J12&gt;=6.3,"C+",IF(J12&gt;=5.5,"C",IF(J12&gt;=4.8,"D+",IF(J12&gt;=4,"D",IF(J12&gt;=3,"F+","F"))))))))</f>
        <v>C</v>
      </c>
      <c r="L12" s="14" t="str">
        <f>IF(K12="A","4,0",IF(K12="B+","3,5",IF(K12="B","3,0",IF(K12="C+","2,5",IF(K12="C","2,0",IF(K12="D+","1,5",IF(K12="D","1,0",IF(K12="F+","0,5","0,0"))))))))</f>
        <v>2,0</v>
      </c>
      <c r="M12" s="16"/>
      <c r="N12" s="15" t="str">
        <f>IF(L12&gt;="1,0","ĐẠT",IF(L12&lt;"1,0","HỎNG",))</f>
        <v>ĐẠT</v>
      </c>
    </row>
    <row r="13" spans="1:14" s="18" customFormat="1" ht="20.25" customHeight="1">
      <c r="A13" s="9">
        <v>3</v>
      </c>
      <c r="B13" s="23" t="s">
        <v>22</v>
      </c>
      <c r="C13" s="24" t="s">
        <v>23</v>
      </c>
      <c r="D13" s="25">
        <v>38243</v>
      </c>
      <c r="E13" s="26">
        <v>8</v>
      </c>
      <c r="F13" s="26">
        <v>8</v>
      </c>
      <c r="G13" s="11"/>
      <c r="H13" s="21">
        <f>ROUND((E13+F13*2)/3,1)</f>
        <v>8</v>
      </c>
      <c r="I13" s="10">
        <v>8</v>
      </c>
      <c r="J13" s="22">
        <f>ROUND((H13*0.4+I13*0.6),1)</f>
        <v>8</v>
      </c>
      <c r="K13" s="14" t="str">
        <f>IF(J13&gt;=8.5,"A",IF(J13&gt;=7.8,"B+",IF(J13&gt;=7,"B",IF(J13&gt;=6.3,"C+",IF(J13&gt;=5.5,"C",IF(J13&gt;=4.8,"D+",IF(J13&gt;=4,"D",IF(J13&gt;=3,"F+","F"))))))))</f>
        <v>B+</v>
      </c>
      <c r="L13" s="14" t="str">
        <f>IF(K13="A","4,0",IF(K13="B+","3,5",IF(K13="B","3,0",IF(K13="C+","2,5",IF(K13="C","2,0",IF(K13="D+","1,5",IF(K13="D","1,0",IF(K13="F+","0,5","0,0"))))))))</f>
        <v>3,5</v>
      </c>
      <c r="M13" s="16"/>
      <c r="N13" s="15" t="str">
        <f>IF(L13&gt;="1,0","ĐẠT",IF(L13&lt;"1,0","HỎNG",))</f>
        <v>ĐẠT</v>
      </c>
    </row>
    <row r="14" spans="1:14" s="38" customFormat="1" ht="20.25" customHeight="1">
      <c r="A14" s="27">
        <v>4</v>
      </c>
      <c r="B14" s="28" t="s">
        <v>24</v>
      </c>
      <c r="C14" s="29" t="s">
        <v>25</v>
      </c>
      <c r="D14" s="30">
        <v>36470</v>
      </c>
      <c r="E14" s="31">
        <v>8</v>
      </c>
      <c r="F14" s="31">
        <v>8</v>
      </c>
      <c r="G14" s="32"/>
      <c r="H14" s="33">
        <f>ROUND((E14+F14*2)/3,1)</f>
        <v>8</v>
      </c>
      <c r="I14" s="34"/>
      <c r="J14" s="35">
        <f>ROUND((H14*0.4+I14*0.6),1)</f>
        <v>3.2</v>
      </c>
      <c r="K14" s="32" t="str">
        <f>IF(J14&gt;=8.5,"A",IF(J14&gt;=7.8,"B+",IF(J14&gt;=7,"B",IF(J14&gt;=6.3,"C+",IF(J14&gt;=5.5,"C",IF(J14&gt;=4.8,"D+",IF(J14&gt;=4,"D",IF(J14&gt;=3,"F+","F"))))))))</f>
        <v>F+</v>
      </c>
      <c r="L14" s="32" t="str">
        <f>IF(K14="A","4,0",IF(K14="B+","3,5",IF(K14="B","3,0",IF(K14="C+","2,5",IF(K14="C","2,0",IF(K14="D+","1,5",IF(K14="D","1,0",IF(K14="F+","0,5","0,0"))))))))</f>
        <v>0,5</v>
      </c>
      <c r="M14" s="36"/>
      <c r="N14" s="37" t="str">
        <f>IF(L14&gt;="1,0","ĐẠT",IF(L14&lt;"1,0","HỎNG",))</f>
        <v>HỎNG</v>
      </c>
    </row>
    <row r="15" spans="1:14" s="41" customFormat="1" ht="20.25" customHeight="1">
      <c r="A15" s="27">
        <v>5</v>
      </c>
      <c r="B15" s="28" t="s">
        <v>26</v>
      </c>
      <c r="C15" s="29" t="s">
        <v>27</v>
      </c>
      <c r="D15" s="39" t="s">
        <v>28</v>
      </c>
      <c r="E15" s="40"/>
      <c r="F15" s="40"/>
      <c r="G15" s="32"/>
      <c r="H15" s="33">
        <f>ROUND((E15+F15*2)/3,1)</f>
        <v>0</v>
      </c>
      <c r="I15" s="34">
        <v>6</v>
      </c>
      <c r="J15" s="35">
        <f>ROUND((H15*0.4+I15*0.6),1)</f>
        <v>3.6</v>
      </c>
      <c r="K15" s="32" t="str">
        <f>IF(J15&gt;=8.5,"A",IF(J15&gt;=7.8,"B+",IF(J15&gt;=7,"B",IF(J15&gt;=6.3,"C+",IF(J15&gt;=5.5,"C",IF(J15&gt;=4.8,"D+",IF(J15&gt;=4,"D",IF(J15&gt;=3,"F+","F"))))))))</f>
        <v>F+</v>
      </c>
      <c r="L15" s="32" t="str">
        <f>IF(K15="A","4,0",IF(K15="B+","3,5",IF(K15="B","3,0",IF(K15="C+","2,5",IF(K15="C","2,0",IF(K15="D+","1,5",IF(K15="D","1,0",IF(K15="F+","0,5","0,0"))))))))</f>
        <v>0,5</v>
      </c>
      <c r="M15" s="36"/>
      <c r="N15" s="37" t="str">
        <f>IF(L15&gt;="1,0","ĐẠT",IF(L15&lt;"1,0","HỎNG",))</f>
        <v>HỎNG</v>
      </c>
    </row>
    <row r="16" spans="5:13" s="1" customFormat="1" ht="15.75">
      <c r="E16" s="19"/>
      <c r="F16" s="19"/>
      <c r="G16" s="19"/>
      <c r="H16" s="46"/>
      <c r="I16" s="46"/>
      <c r="J16" s="46"/>
      <c r="K16" s="46"/>
      <c r="L16" s="46"/>
      <c r="M16" s="46"/>
    </row>
    <row r="17" spans="1:14" s="3" customFormat="1" ht="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20"/>
      <c r="M17" s="20"/>
      <c r="N17" s="20"/>
    </row>
    <row r="18" spans="1:11" s="3" customFormat="1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sheetProtection/>
  <mergeCells count="22">
    <mergeCell ref="A1:G1"/>
    <mergeCell ref="H1:L1"/>
    <mergeCell ref="A2:G2"/>
    <mergeCell ref="H2:L2"/>
    <mergeCell ref="A4:E4"/>
    <mergeCell ref="F4:L4"/>
    <mergeCell ref="A5:E5"/>
    <mergeCell ref="F5:P5"/>
    <mergeCell ref="F6:L6"/>
    <mergeCell ref="A8:A10"/>
    <mergeCell ref="B8:C10"/>
    <mergeCell ref="D8:D10"/>
    <mergeCell ref="E8:I8"/>
    <mergeCell ref="J8:L8"/>
    <mergeCell ref="M8:M10"/>
    <mergeCell ref="E9:H9"/>
    <mergeCell ref="I9:I10"/>
    <mergeCell ref="J9:J10"/>
    <mergeCell ref="K9:L9"/>
    <mergeCell ref="F10:G10"/>
    <mergeCell ref="H16:M16"/>
    <mergeCell ref="A17:K17"/>
  </mergeCells>
  <printOptions/>
  <pageMargins left="0.2" right="0.2" top="0.16" bottom="0.23" header="0.16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NHUAN</dc:creator>
  <cp:keywords/>
  <dc:description/>
  <cp:lastModifiedBy>Admin</cp:lastModifiedBy>
  <cp:lastPrinted>2001-12-31T17:53:06Z</cp:lastPrinted>
  <dcterms:created xsi:type="dcterms:W3CDTF">2013-03-09T02:32:24Z</dcterms:created>
  <dcterms:modified xsi:type="dcterms:W3CDTF">2020-11-23T03:04:14Z</dcterms:modified>
  <cp:category/>
  <cp:version/>
  <cp:contentType/>
  <cp:contentStatus/>
</cp:coreProperties>
</file>