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015" tabRatio="598" activeTab="0"/>
  </bookViews>
  <sheets>
    <sheet name="Pháp luậ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<sst xmlns="http://schemas.openxmlformats.org/spreadsheetml/2006/main" count="27" uniqueCount="27">
  <si>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Stt</t>
  </si>
  <si>
    <t>Họ và tên</t>
  </si>
  <si>
    <t>Ngày sinh</t>
  </si>
  <si>
    <t>BẢNG ĐIỂM HỌC PHẦN</t>
  </si>
  <si>
    <t>HS1</t>
  </si>
  <si>
    <t>HS2</t>
  </si>
  <si>
    <t>Ghi 
chú</t>
  </si>
  <si>
    <t xml:space="preserve"> Điểm</t>
  </si>
  <si>
    <t>Kiểm tra</t>
  </si>
  <si>
    <t xml:space="preserve">TB
KT
</t>
  </si>
  <si>
    <t>Hệ trung cấp</t>
  </si>
  <si>
    <t>Thang điểm 10</t>
  </si>
  <si>
    <t>Thang điểm 4</t>
  </si>
  <si>
    <t>Điểm
chữ</t>
  </si>
  <si>
    <t>Điểm
số</t>
  </si>
  <si>
    <t xml:space="preserve"> Điểm
thi</t>
  </si>
  <si>
    <t>Điểm môn học</t>
  </si>
  <si>
    <t>Học phần: Pháp luật</t>
  </si>
  <si>
    <t>Nguyễn Ngô Quốc</t>
  </si>
  <si>
    <t>Khánh</t>
  </si>
  <si>
    <t>Lê Nhật Gia</t>
  </si>
  <si>
    <t>Nguyên</t>
  </si>
  <si>
    <t>Giang Văn</t>
  </si>
  <si>
    <t>Sửu</t>
  </si>
  <si>
    <t>Số TC:3</t>
  </si>
  <si>
    <t>TRƯỜNG CAO ĐẲNG ÂU LẠC HUẾ</t>
  </si>
  <si>
    <t>Lớp:  K12-VMT-A1- Niên khóa :2019-2020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</si>
</sst>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[$-409]dddd\,\ mmmm\ dd\,\ yyyy"/>
    <numFmt numFmtId="179" formatCode="00"/>
    <numFmt numFmtId="180" formatCode="[$-42A]dd\ mmmm\ yyyy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6" fillId="0" borderId="13" xfId="57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44" fontId="8" fillId="0" borderId="12" xfId="44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6" fillId="0" borderId="12" xfId="57" applyNumberFormat="1" applyFont="1" applyFill="1" applyBorder="1" applyAlignment="1">
      <alignment horizontal="center" vertical="center"/>
      <protection/>
    </xf>
    <xf numFmtId="177" fontId="8" fillId="0" borderId="12" xfId="57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center"/>
    </xf>
    <xf numFmtId="177" fontId="6" fillId="0" borderId="12" xfId="57" applyNumberFormat="1" applyFont="1" applyFill="1" applyBorder="1" applyAlignment="1">
      <alignment horizontal="center" vertical="center" wrapText="1"/>
      <protection/>
    </xf>
    <xf numFmtId="177" fontId="6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4" fontId="8" fillId="0" borderId="15" xfId="44" applyFont="1" applyBorder="1" applyAlignment="1">
      <alignment horizontal="center" vertical="center" wrapText="1"/>
    </xf>
    <xf numFmtId="44" fontId="8" fillId="0" borderId="21" xfId="44" applyFont="1" applyBorder="1" applyAlignment="1">
      <alignment horizontal="center" vertical="center" wrapText="1"/>
    </xf>
    <xf numFmtId="44" fontId="8" fillId="0" borderId="13" xfId="44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44" fontId="8" fillId="0" borderId="12" xfId="44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304800"/>
    <xdr:sp>
      <xdr:nvSpPr>
        <xdr:cNvPr id="1" name="AutoShape 1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2" name="AutoShape 2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5" name="AutoShape 5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6" name="AutoShape 6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7" name="AutoShape 7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9" name="AutoShape 9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10" name="AutoShape 10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11" name="AutoShape 11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12" name="AutoShape 12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1162050</xdr:colOff>
      <xdr:row>2</xdr:row>
      <xdr:rowOff>0</xdr:rowOff>
    </xdr:from>
    <xdr:to>
      <xdr:col>3</xdr:col>
      <xdr:colOff>838200</xdr:colOff>
      <xdr:row>2</xdr:row>
      <xdr:rowOff>9525</xdr:rowOff>
    </xdr:to>
    <xdr:sp>
      <xdr:nvSpPr>
        <xdr:cNvPr id="13" name="Straight Connector 2"/>
        <xdr:cNvSpPr>
          <a:spLocks/>
        </xdr:cNvSpPr>
      </xdr:nvSpPr>
      <xdr:spPr>
        <a:xfrm>
          <a:off x="1466850" y="400050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0.28125" style="0" customWidth="1"/>
    <col min="4" max="4" width="13.28125" style="0" customWidth="1"/>
    <col min="5" max="5" width="5.421875" style="0" customWidth="1"/>
    <col min="6" max="6" width="5.00390625" style="0" customWidth="1"/>
    <col min="7" max="7" width="7.28125" style="0" customWidth="1"/>
    <col min="8" max="8" width="7.421875" style="0" customWidth="1"/>
    <col min="9" max="9" width="6.421875" style="0" customWidth="1"/>
    <col min="10" max="12" width="8.57421875" style="0" customWidth="1"/>
    <col min="13" max="13" width="6.28125" style="0" customWidth="1"/>
  </cols>
  <sheetData>
    <row r="1" spans="1:14" ht="15.75">
      <c r="A1" s="28"/>
      <c r="B1" s="28"/>
      <c r="C1" s="28"/>
      <c r="D1" s="28"/>
      <c r="E1" s="28"/>
      <c r="F1" s="28"/>
      <c r="G1" s="28"/>
      <c r="H1" s="29" t="s">
        <v>3</v>
      </c>
      <c r="I1" s="29"/>
      <c r="J1" s="29"/>
      <c r="K1" s="29"/>
      <c r="L1" s="29"/>
      <c r="M1" s="2"/>
      <c r="N1" s="1"/>
    </row>
    <row r="2" spans="1:14" ht="15.75">
      <c r="A2" s="30" t="s">
        <v>25</v>
      </c>
      <c r="B2" s="30"/>
      <c r="C2" s="30"/>
      <c r="D2" s="30"/>
      <c r="E2" s="30"/>
      <c r="F2" s="30"/>
      <c r="G2" s="30"/>
      <c r="H2" s="29"/>
      <c r="I2" s="29"/>
      <c r="J2" s="29"/>
      <c r="K2" s="29"/>
      <c r="L2" s="29"/>
      <c r="M2" s="2"/>
      <c r="N2" s="7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31" t="s">
        <v>17</v>
      </c>
      <c r="B4" s="31"/>
      <c r="C4" s="31"/>
      <c r="D4" s="31"/>
      <c r="E4" s="31"/>
      <c r="F4" s="31" t="s">
        <v>24</v>
      </c>
      <c r="G4" s="31"/>
      <c r="H4" s="31"/>
      <c r="I4" s="31"/>
      <c r="J4" s="31"/>
      <c r="K4" s="31"/>
      <c r="L4" s="31"/>
      <c r="M4" s="6"/>
      <c r="N4" s="1"/>
    </row>
    <row r="5" spans="1:16" ht="15.75">
      <c r="A5" s="31"/>
      <c r="B5" s="31"/>
      <c r="C5" s="31"/>
      <c r="D5" s="31"/>
      <c r="E5" s="31"/>
      <c r="F5" s="31" t="s">
        <v>26</v>
      </c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4" ht="15.75">
      <c r="A6" s="1"/>
      <c r="B6" s="1"/>
      <c r="C6" s="1"/>
      <c r="D6" s="1"/>
      <c r="E6" s="1"/>
      <c r="F6" s="31" t="s">
        <v>10</v>
      </c>
      <c r="G6" s="31"/>
      <c r="H6" s="31"/>
      <c r="I6" s="31"/>
      <c r="J6" s="31"/>
      <c r="K6" s="31"/>
      <c r="L6" s="31"/>
      <c r="M6" s="6"/>
      <c r="N6" s="1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0.25" customHeight="1">
      <c r="A8" s="32" t="s">
        <v>0</v>
      </c>
      <c r="B8" s="33" t="s">
        <v>1</v>
      </c>
      <c r="C8" s="34"/>
      <c r="D8" s="32" t="s">
        <v>2</v>
      </c>
      <c r="E8" s="39" t="s">
        <v>7</v>
      </c>
      <c r="F8" s="40"/>
      <c r="G8" s="40"/>
      <c r="H8" s="40"/>
      <c r="I8" s="40"/>
      <c r="J8" s="41" t="s">
        <v>16</v>
      </c>
      <c r="K8" s="42"/>
      <c r="L8" s="43"/>
      <c r="M8" s="44" t="s">
        <v>6</v>
      </c>
      <c r="N8" s="3"/>
    </row>
    <row r="9" spans="1:14" ht="18" customHeight="1">
      <c r="A9" s="32"/>
      <c r="B9" s="35"/>
      <c r="C9" s="36"/>
      <c r="D9" s="32"/>
      <c r="E9" s="45" t="s">
        <v>8</v>
      </c>
      <c r="F9" s="45"/>
      <c r="G9" s="45"/>
      <c r="H9" s="45"/>
      <c r="I9" s="47" t="s">
        <v>15</v>
      </c>
      <c r="J9" s="49" t="s">
        <v>11</v>
      </c>
      <c r="K9" s="49" t="s">
        <v>12</v>
      </c>
      <c r="L9" s="49"/>
      <c r="M9" s="32"/>
      <c r="N9" s="3"/>
    </row>
    <row r="10" spans="1:14" ht="42.75">
      <c r="A10" s="32"/>
      <c r="B10" s="37"/>
      <c r="C10" s="38"/>
      <c r="D10" s="32"/>
      <c r="E10" s="9" t="s">
        <v>4</v>
      </c>
      <c r="F10" s="44" t="s">
        <v>5</v>
      </c>
      <c r="G10" s="44"/>
      <c r="H10" s="8" t="s">
        <v>9</v>
      </c>
      <c r="I10" s="48"/>
      <c r="J10" s="49"/>
      <c r="K10" s="15" t="s">
        <v>13</v>
      </c>
      <c r="L10" s="15" t="s">
        <v>14</v>
      </c>
      <c r="M10" s="32"/>
      <c r="N10" s="3"/>
    </row>
    <row r="11" spans="1:14" s="14" customFormat="1" ht="20.25" customHeight="1">
      <c r="A11" s="10">
        <v>1</v>
      </c>
      <c r="B11" s="23" t="s">
        <v>18</v>
      </c>
      <c r="C11" s="24" t="s">
        <v>19</v>
      </c>
      <c r="D11" s="25">
        <v>38232</v>
      </c>
      <c r="E11" s="13">
        <v>8</v>
      </c>
      <c r="F11" s="13">
        <v>9</v>
      </c>
      <c r="G11" s="12"/>
      <c r="H11" s="21">
        <f>ROUND((E11+F11*2)/3,1)</f>
        <v>8.7</v>
      </c>
      <c r="I11" s="11">
        <v>4</v>
      </c>
      <c r="J11" s="22">
        <f>ROUND((H11*0.4+I11*0.6),1)</f>
        <v>5.9</v>
      </c>
      <c r="K11" s="16" t="str">
        <f>IF(J11&gt;=8.5,"A",IF(J11&gt;=7.8,"B+",IF(J11&gt;=7,"B",IF(J11&gt;=6.3,"C+",IF(J11&gt;=5.5,"C",IF(J11&gt;=4.8,"D+",IF(J11&gt;=4,"D",IF(J11&gt;=3,"F+","F"))))))))</f>
        <v>C</v>
      </c>
      <c r="L11" s="16" t="str">
        <f>IF(K11="A","4,0",IF(K11="B+","3,5",IF(K11="B","3,0",IF(K11="C+","2,5",IF(K11="C","2,0",IF(K11="D+","1,5",IF(K11="D","1,0",IF(K11="F+","0,5","0,0"))))))))</f>
        <v>2,0</v>
      </c>
      <c r="M11" s="19"/>
      <c r="N11" s="18" t="str">
        <f>IF(L11&gt;="1,0","ĐẠT",IF(L11&lt;"1,0","HỎNG",))</f>
        <v>ĐẠT</v>
      </c>
    </row>
    <row r="12" spans="1:14" s="14" customFormat="1" ht="20.25" customHeight="1">
      <c r="A12" s="10">
        <v>2</v>
      </c>
      <c r="B12" s="23" t="s">
        <v>20</v>
      </c>
      <c r="C12" s="24" t="s">
        <v>21</v>
      </c>
      <c r="D12" s="25">
        <v>37602</v>
      </c>
      <c r="E12" s="13">
        <v>8</v>
      </c>
      <c r="F12" s="13">
        <v>8</v>
      </c>
      <c r="G12" s="12"/>
      <c r="H12" s="21">
        <f>ROUND((E12+F12*2)/3,1)</f>
        <v>8</v>
      </c>
      <c r="I12" s="11">
        <v>3</v>
      </c>
      <c r="J12" s="22">
        <f>ROUND((H12*0.4+I12*0.6),1)</f>
        <v>5</v>
      </c>
      <c r="K12" s="16" t="str">
        <f>IF(J12&gt;=8.5,"A",IF(J12&gt;=7.8,"B+",IF(J12&gt;=7,"B",IF(J12&gt;=6.3,"C+",IF(J12&gt;=5.5,"C",IF(J12&gt;=4.8,"D+",IF(J12&gt;=4,"D",IF(J12&gt;=3,"F+","F"))))))))</f>
        <v>D+</v>
      </c>
      <c r="L12" s="16" t="str">
        <f>IF(K12="A","4,0",IF(K12="B+","3,5",IF(K12="B","3,0",IF(K12="C+","2,5",IF(K12="C","2,0",IF(K12="D+","1,5",IF(K12="D","1,0",IF(K12="F+","0,5","0,0"))))))))</f>
        <v>1,5</v>
      </c>
      <c r="M12" s="19"/>
      <c r="N12" s="18" t="str">
        <f>IF(L12&gt;="1,0","ĐẠT",IF(L12&lt;"1,0","HỎNG",))</f>
        <v>ĐẠT</v>
      </c>
    </row>
    <row r="13" spans="1:14" s="20" customFormat="1" ht="20.25" customHeight="1">
      <c r="A13" s="10">
        <v>3</v>
      </c>
      <c r="B13" s="23" t="s">
        <v>22</v>
      </c>
      <c r="C13" s="24" t="s">
        <v>23</v>
      </c>
      <c r="D13" s="25">
        <v>38228</v>
      </c>
      <c r="E13" s="26">
        <v>8</v>
      </c>
      <c r="F13" s="27">
        <v>9</v>
      </c>
      <c r="G13" s="12"/>
      <c r="H13" s="21">
        <f>ROUND((E13+F13*2)/3,1)</f>
        <v>8.7</v>
      </c>
      <c r="I13" s="11">
        <v>6</v>
      </c>
      <c r="J13" s="22">
        <f>ROUND((H13*0.4+I13*0.6),1)</f>
        <v>7.1</v>
      </c>
      <c r="K13" s="16" t="str">
        <f>IF(J13&gt;=8.5,"A",IF(J13&gt;=7.8,"B+",IF(J13&gt;=7,"B",IF(J13&gt;=6.3,"C+",IF(J13&gt;=5.5,"C",IF(J13&gt;=4.8,"D+",IF(J13&gt;=4,"D",IF(J13&gt;=3,"F+","F"))))))))</f>
        <v>B</v>
      </c>
      <c r="L13" s="16" t="str">
        <f>IF(K13="A","4,0",IF(K13="B+","3,5",IF(K13="B","3,0",IF(K13="C+","2,5",IF(K13="C","2,0",IF(K13="D+","1,5",IF(K13="D","1,0",IF(K13="F+","0,5","0,0"))))))))</f>
        <v>3,0</v>
      </c>
      <c r="M13" s="19"/>
      <c r="N13" s="18" t="str">
        <f>IF(L13&gt;="1,0","ĐẠT",IF(L13&lt;"1,0","HỎNG",))</f>
        <v>ĐẠT</v>
      </c>
    </row>
    <row r="14" spans="1:14" ht="12.75">
      <c r="A14" s="4"/>
      <c r="B14" s="4"/>
      <c r="C14" s="4"/>
      <c r="D14" s="4"/>
      <c r="E14" s="5"/>
      <c r="F14" s="5"/>
      <c r="G14" s="4"/>
      <c r="H14" s="4"/>
      <c r="I14" s="4"/>
      <c r="J14" s="4"/>
      <c r="K14" s="4"/>
      <c r="L14" s="4"/>
      <c r="M14" s="4"/>
      <c r="N14" s="4"/>
    </row>
    <row r="15" spans="1:14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7"/>
      <c r="N15" s="4"/>
    </row>
  </sheetData>
  <sheetProtection/>
  <mergeCells count="23">
    <mergeCell ref="A15:C15"/>
    <mergeCell ref="D15:G15"/>
    <mergeCell ref="H15:L15"/>
    <mergeCell ref="I9:I10"/>
    <mergeCell ref="J9:J10"/>
    <mergeCell ref="K9:L9"/>
    <mergeCell ref="F10:G10"/>
    <mergeCell ref="A5:E5"/>
    <mergeCell ref="F6:L6"/>
    <mergeCell ref="A8:A10"/>
    <mergeCell ref="B8:C10"/>
    <mergeCell ref="D8:D10"/>
    <mergeCell ref="E8:I8"/>
    <mergeCell ref="J8:L8"/>
    <mergeCell ref="F5:P5"/>
    <mergeCell ref="M8:M10"/>
    <mergeCell ref="E9:H9"/>
    <mergeCell ref="A1:G1"/>
    <mergeCell ref="H1:L1"/>
    <mergeCell ref="A2:G2"/>
    <mergeCell ref="H2:L2"/>
    <mergeCell ref="A4:E4"/>
    <mergeCell ref="F4:L4"/>
  </mergeCells>
  <printOptions/>
  <pageMargins left="0.2" right="0.2" top="0.16" bottom="0.23" header="0.16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NHUAN</dc:creator>
  <cp:keywords/>
  <dc:description/>
  <cp:lastModifiedBy>Admin</cp:lastModifiedBy>
  <cp:lastPrinted>2001-12-31T17:53:06Z</cp:lastPrinted>
  <dcterms:created xsi:type="dcterms:W3CDTF">2013-03-09T02:32:24Z</dcterms:created>
  <dcterms:modified xsi:type="dcterms:W3CDTF">2020-11-23T03:06:41Z</dcterms:modified>
  <cp:category/>
  <cp:version/>
  <cp:contentType/>
  <cp:contentStatus/>
</cp:coreProperties>
</file>